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ohnatan´s Media\"/>
    </mc:Choice>
  </mc:AlternateContent>
  <xr:revisionPtr revIDLastSave="0" documentId="8_{B8B8034B-12C7-470B-B485-59CD09BC6303}" xr6:coauthVersionLast="31" xr6:coauthVersionMax="31" xr10:uidLastSave="{00000000-0000-0000-0000-000000000000}"/>
  <bookViews>
    <workbookView xWindow="0" yWindow="0" windowWidth="28800" windowHeight="12810" xr2:uid="{29FF89A6-676A-474E-86AC-66AD0E99FD40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K4" i="1"/>
  <c r="K5" i="1"/>
  <c r="K6" i="1"/>
  <c r="K7" i="1"/>
  <c r="K8" i="1"/>
  <c r="K9" i="1"/>
  <c r="K10" i="1"/>
  <c r="K11" i="1"/>
  <c r="K12" i="1"/>
  <c r="K3" i="1"/>
  <c r="H3" i="1"/>
  <c r="H4" i="1"/>
  <c r="H5" i="1"/>
  <c r="H6" i="1"/>
  <c r="H7" i="1"/>
  <c r="H8" i="1"/>
  <c r="H9" i="1"/>
  <c r="H10" i="1"/>
  <c r="H11" i="1"/>
  <c r="H12" i="1"/>
  <c r="I14" i="1"/>
  <c r="G14" i="1"/>
  <c r="E14" i="1"/>
  <c r="C14" i="1"/>
  <c r="I13" i="1"/>
  <c r="J6" i="1" s="1"/>
  <c r="G13" i="1"/>
  <c r="E13" i="1"/>
  <c r="F12" i="1" s="1"/>
  <c r="C13" i="1"/>
  <c r="D12" i="1" s="1"/>
  <c r="J12" i="1"/>
  <c r="J11" i="1"/>
  <c r="F11" i="1"/>
  <c r="J10" i="1"/>
  <c r="F10" i="1"/>
  <c r="J9" i="1"/>
  <c r="F9" i="1"/>
  <c r="J8" i="1"/>
  <c r="F8" i="1"/>
  <c r="J7" i="1"/>
  <c r="F7" i="1"/>
  <c r="F6" i="1"/>
  <c r="F5" i="1"/>
  <c r="F4" i="1"/>
  <c r="F3" i="1"/>
  <c r="D3" i="1" l="1"/>
  <c r="D7" i="1"/>
  <c r="J3" i="1"/>
  <c r="J4" i="1"/>
  <c r="J5" i="1"/>
  <c r="D5" i="1"/>
  <c r="D9" i="1"/>
  <c r="D4" i="1"/>
  <c r="D6" i="1"/>
  <c r="D8" i="1"/>
  <c r="D10" i="1"/>
  <c r="D11" i="1"/>
</calcChain>
</file>

<file path=xl/sharedStrings.xml><?xml version="1.0" encoding="utf-8"?>
<sst xmlns="http://schemas.openxmlformats.org/spreadsheetml/2006/main" count="28" uniqueCount="25">
  <si>
    <t>Tavla 1</t>
  </si>
  <si>
    <t>Skottens procentsats</t>
  </si>
  <si>
    <t>Tavla 2</t>
  </si>
  <si>
    <t>Skottens procentsats 2</t>
  </si>
  <si>
    <t>Tavla 3</t>
  </si>
  <si>
    <t>Skottens procentsats 3</t>
  </si>
  <si>
    <t>Tavla 4</t>
  </si>
  <si>
    <t>Skottens procentsats 4</t>
  </si>
  <si>
    <t>Skott 1</t>
  </si>
  <si>
    <t>Skott 2</t>
  </si>
  <si>
    <t>Skott 3</t>
  </si>
  <si>
    <t>Skott 4</t>
  </si>
  <si>
    <t>Skott 5</t>
  </si>
  <si>
    <t>Skott 6</t>
  </si>
  <si>
    <t>Skott 7</t>
  </si>
  <si>
    <t>Skott 8</t>
  </si>
  <si>
    <t>Skott 9</t>
  </si>
  <si>
    <t>Skott 10</t>
  </si>
  <si>
    <t>Totalt</t>
  </si>
  <si>
    <t>Medelvärde</t>
  </si>
  <si>
    <t>Tavla Typ</t>
  </si>
  <si>
    <t>Pistol</t>
  </si>
  <si>
    <t>total poäng-serie</t>
  </si>
  <si>
    <t>Total Procent diff</t>
  </si>
  <si>
    <t>Skytteresultat 20180427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</si>
</sst>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Blad1!$C$2</c:f>
              <c:strCache>
                <c:ptCount val="1"/>
                <c:pt idx="0">
                  <c:v>Tavla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Blad1!$B$3:$B$15</c:f>
              <c:strCache>
                <c:ptCount val="13"/>
                <c:pt idx="0">
                  <c:v>Skott 1</c:v>
                </c:pt>
                <c:pt idx="1">
                  <c:v>Skott 2</c:v>
                </c:pt>
                <c:pt idx="2">
                  <c:v>Skott 3</c:v>
                </c:pt>
                <c:pt idx="3">
                  <c:v>Skott 4</c:v>
                </c:pt>
                <c:pt idx="4">
                  <c:v>Skott 5</c:v>
                </c:pt>
                <c:pt idx="5">
                  <c:v>Skott 6</c:v>
                </c:pt>
                <c:pt idx="6">
                  <c:v>Skott 7</c:v>
                </c:pt>
                <c:pt idx="7">
                  <c:v>Skott 8</c:v>
                </c:pt>
                <c:pt idx="8">
                  <c:v>Skott 9</c:v>
                </c:pt>
                <c:pt idx="9">
                  <c:v>Skott 10</c:v>
                </c:pt>
                <c:pt idx="10">
                  <c:v>Totalt</c:v>
                </c:pt>
                <c:pt idx="11">
                  <c:v>Medelvärde</c:v>
                </c:pt>
                <c:pt idx="12">
                  <c:v>Tavla Typ</c:v>
                </c:pt>
              </c:strCache>
            </c:strRef>
          </c:cat>
          <c:val>
            <c:numRef>
              <c:f>Blad1!$C$3:$C$15</c:f>
              <c:numCache>
                <c:formatCode>General</c:formatCode>
                <c:ptCount val="13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0</c:v>
                </c:pt>
                <c:pt idx="10">
                  <c:v>62</c:v>
                </c:pt>
                <c:pt idx="11">
                  <c:v>6.2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EDA-A74A-7ED61CFC0DA8}"/>
            </c:ext>
          </c:extLst>
        </c:ser>
        <c:ser>
          <c:idx val="1"/>
          <c:order val="1"/>
          <c:tx>
            <c:strRef>
              <c:f>Blad1!$D$2</c:f>
              <c:strCache>
                <c:ptCount val="1"/>
                <c:pt idx="0">
                  <c:v>Skottens procentsats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Blad1!$B$3:$B$15</c:f>
              <c:strCache>
                <c:ptCount val="13"/>
                <c:pt idx="0">
                  <c:v>Skott 1</c:v>
                </c:pt>
                <c:pt idx="1">
                  <c:v>Skott 2</c:v>
                </c:pt>
                <c:pt idx="2">
                  <c:v>Skott 3</c:v>
                </c:pt>
                <c:pt idx="3">
                  <c:v>Skott 4</c:v>
                </c:pt>
                <c:pt idx="4">
                  <c:v>Skott 5</c:v>
                </c:pt>
                <c:pt idx="5">
                  <c:v>Skott 6</c:v>
                </c:pt>
                <c:pt idx="6">
                  <c:v>Skott 7</c:v>
                </c:pt>
                <c:pt idx="7">
                  <c:v>Skott 8</c:v>
                </c:pt>
                <c:pt idx="8">
                  <c:v>Skott 9</c:v>
                </c:pt>
                <c:pt idx="9">
                  <c:v>Skott 10</c:v>
                </c:pt>
                <c:pt idx="10">
                  <c:v>Totalt</c:v>
                </c:pt>
                <c:pt idx="11">
                  <c:v>Medelvärde</c:v>
                </c:pt>
                <c:pt idx="12">
                  <c:v>Tavla Typ</c:v>
                </c:pt>
              </c:strCache>
            </c:strRef>
          </c:cat>
          <c:val>
            <c:numRef>
              <c:f>Blad1!$D$3:$D$15</c:f>
              <c:numCache>
                <c:formatCode>0.00%</c:formatCode>
                <c:ptCount val="13"/>
                <c:pt idx="0">
                  <c:v>6.8965517241379309E-2</c:v>
                </c:pt>
                <c:pt idx="1">
                  <c:v>6.0344827586206899E-2</c:v>
                </c:pt>
                <c:pt idx="2">
                  <c:v>6.8965517241379309E-2</c:v>
                </c:pt>
                <c:pt idx="3">
                  <c:v>9.4827586206896547E-2</c:v>
                </c:pt>
                <c:pt idx="4">
                  <c:v>6.0344827586206899E-2</c:v>
                </c:pt>
                <c:pt idx="5">
                  <c:v>2.5862068965517241E-2</c:v>
                </c:pt>
                <c:pt idx="6">
                  <c:v>3.4482758620689655E-2</c:v>
                </c:pt>
                <c:pt idx="7">
                  <c:v>5.1724137931034482E-2</c:v>
                </c:pt>
                <c:pt idx="8">
                  <c:v>6.8965517241379309E-2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1-4EDA-A74A-7ED61CFC0DA8}"/>
            </c:ext>
          </c:extLst>
        </c:ser>
        <c:ser>
          <c:idx val="2"/>
          <c:order val="2"/>
          <c:tx>
            <c:strRef>
              <c:f>Blad1!$E$2</c:f>
              <c:strCache>
                <c:ptCount val="1"/>
                <c:pt idx="0">
                  <c:v>Tavla 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Blad1!$B$3:$B$15</c:f>
              <c:strCache>
                <c:ptCount val="13"/>
                <c:pt idx="0">
                  <c:v>Skott 1</c:v>
                </c:pt>
                <c:pt idx="1">
                  <c:v>Skott 2</c:v>
                </c:pt>
                <c:pt idx="2">
                  <c:v>Skott 3</c:v>
                </c:pt>
                <c:pt idx="3">
                  <c:v>Skott 4</c:v>
                </c:pt>
                <c:pt idx="4">
                  <c:v>Skott 5</c:v>
                </c:pt>
                <c:pt idx="5">
                  <c:v>Skott 6</c:v>
                </c:pt>
                <c:pt idx="6">
                  <c:v>Skott 7</c:v>
                </c:pt>
                <c:pt idx="7">
                  <c:v>Skott 8</c:v>
                </c:pt>
                <c:pt idx="8">
                  <c:v>Skott 9</c:v>
                </c:pt>
                <c:pt idx="9">
                  <c:v>Skott 10</c:v>
                </c:pt>
                <c:pt idx="10">
                  <c:v>Totalt</c:v>
                </c:pt>
                <c:pt idx="11">
                  <c:v>Medelvärde</c:v>
                </c:pt>
                <c:pt idx="12">
                  <c:v>Tavla Typ</c:v>
                </c:pt>
              </c:strCache>
            </c:strRef>
          </c:cat>
          <c:val>
            <c:numRef>
              <c:f>Blad1!$E$3:$E$15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0</c:v>
                </c:pt>
                <c:pt idx="9">
                  <c:v>7</c:v>
                </c:pt>
                <c:pt idx="10">
                  <c:v>67</c:v>
                </c:pt>
                <c:pt idx="11">
                  <c:v>6.7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1-4EDA-A74A-7ED61CFC0DA8}"/>
            </c:ext>
          </c:extLst>
        </c:ser>
        <c:ser>
          <c:idx val="3"/>
          <c:order val="3"/>
          <c:tx>
            <c:strRef>
              <c:f>Blad1!$F$2</c:f>
              <c:strCache>
                <c:ptCount val="1"/>
                <c:pt idx="0">
                  <c:v>Skottens procentsats 2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Blad1!$B$3:$B$15</c:f>
              <c:strCache>
                <c:ptCount val="13"/>
                <c:pt idx="0">
                  <c:v>Skott 1</c:v>
                </c:pt>
                <c:pt idx="1">
                  <c:v>Skott 2</c:v>
                </c:pt>
                <c:pt idx="2">
                  <c:v>Skott 3</c:v>
                </c:pt>
                <c:pt idx="3">
                  <c:v>Skott 4</c:v>
                </c:pt>
                <c:pt idx="4">
                  <c:v>Skott 5</c:v>
                </c:pt>
                <c:pt idx="5">
                  <c:v>Skott 6</c:v>
                </c:pt>
                <c:pt idx="6">
                  <c:v>Skott 7</c:v>
                </c:pt>
                <c:pt idx="7">
                  <c:v>Skott 8</c:v>
                </c:pt>
                <c:pt idx="8">
                  <c:v>Skott 9</c:v>
                </c:pt>
                <c:pt idx="9">
                  <c:v>Skott 10</c:v>
                </c:pt>
                <c:pt idx="10">
                  <c:v>Totalt</c:v>
                </c:pt>
                <c:pt idx="11">
                  <c:v>Medelvärde</c:v>
                </c:pt>
                <c:pt idx="12">
                  <c:v>Tavla Typ</c:v>
                </c:pt>
              </c:strCache>
            </c:strRef>
          </c:cat>
          <c:val>
            <c:numRef>
              <c:f>Blad1!$F$3:$F$15</c:f>
              <c:numCache>
                <c:formatCode>0.00%</c:formatCode>
                <c:ptCount val="13"/>
                <c:pt idx="0">
                  <c:v>3.875968992248062E-2</c:v>
                </c:pt>
                <c:pt idx="1">
                  <c:v>4.6511627906976744E-2</c:v>
                </c:pt>
                <c:pt idx="2">
                  <c:v>5.4263565891472867E-2</c:v>
                </c:pt>
                <c:pt idx="3">
                  <c:v>6.9767441860465115E-2</c:v>
                </c:pt>
                <c:pt idx="4">
                  <c:v>6.2015503875968991E-2</c:v>
                </c:pt>
                <c:pt idx="5">
                  <c:v>5.4263565891472867E-2</c:v>
                </c:pt>
                <c:pt idx="6">
                  <c:v>6.9767441860465115E-2</c:v>
                </c:pt>
                <c:pt idx="7">
                  <c:v>6.9767441860465115E-2</c:v>
                </c:pt>
                <c:pt idx="8">
                  <c:v>0</c:v>
                </c:pt>
                <c:pt idx="9">
                  <c:v>5.4263565891472867E-2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A1-4EDA-A74A-7ED61CFC0DA8}"/>
            </c:ext>
          </c:extLst>
        </c:ser>
        <c:ser>
          <c:idx val="4"/>
          <c:order val="4"/>
          <c:tx>
            <c:strRef>
              <c:f>Blad1!$G$2</c:f>
              <c:strCache>
                <c:ptCount val="1"/>
                <c:pt idx="0">
                  <c:v>Tavla 3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Blad1!$B$3:$B$15</c:f>
              <c:strCache>
                <c:ptCount val="13"/>
                <c:pt idx="0">
                  <c:v>Skott 1</c:v>
                </c:pt>
                <c:pt idx="1">
                  <c:v>Skott 2</c:v>
                </c:pt>
                <c:pt idx="2">
                  <c:v>Skott 3</c:v>
                </c:pt>
                <c:pt idx="3">
                  <c:v>Skott 4</c:v>
                </c:pt>
                <c:pt idx="4">
                  <c:v>Skott 5</c:v>
                </c:pt>
                <c:pt idx="5">
                  <c:v>Skott 6</c:v>
                </c:pt>
                <c:pt idx="6">
                  <c:v>Skott 7</c:v>
                </c:pt>
                <c:pt idx="7">
                  <c:v>Skott 8</c:v>
                </c:pt>
                <c:pt idx="8">
                  <c:v>Skott 9</c:v>
                </c:pt>
                <c:pt idx="9">
                  <c:v>Skott 10</c:v>
                </c:pt>
                <c:pt idx="10">
                  <c:v>Totalt</c:v>
                </c:pt>
                <c:pt idx="11">
                  <c:v>Medelvärde</c:v>
                </c:pt>
                <c:pt idx="12">
                  <c:v>Tavla Typ</c:v>
                </c:pt>
              </c:strCache>
            </c:strRef>
          </c:cat>
          <c:val>
            <c:numRef>
              <c:f>Blad1!$G$3:$G$15</c:f>
              <c:numCache>
                <c:formatCode>General</c:formatCode>
                <c:ptCount val="13"/>
                <c:pt idx="0">
                  <c:v>9</c:v>
                </c:pt>
                <c:pt idx="1">
                  <c:v>3</c:v>
                </c:pt>
                <c:pt idx="2">
                  <c:v>9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4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  <c:pt idx="10">
                  <c:v>70</c:v>
                </c:pt>
                <c:pt idx="11">
                  <c:v>7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A1-4EDA-A74A-7ED61CFC0DA8}"/>
            </c:ext>
          </c:extLst>
        </c:ser>
        <c:ser>
          <c:idx val="5"/>
          <c:order val="5"/>
          <c:tx>
            <c:strRef>
              <c:f>Blad1!$H$2</c:f>
              <c:strCache>
                <c:ptCount val="1"/>
                <c:pt idx="0">
                  <c:v>Skottens procentsats 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Blad1!$B$3:$B$15</c:f>
              <c:strCache>
                <c:ptCount val="13"/>
                <c:pt idx="0">
                  <c:v>Skott 1</c:v>
                </c:pt>
                <c:pt idx="1">
                  <c:v>Skott 2</c:v>
                </c:pt>
                <c:pt idx="2">
                  <c:v>Skott 3</c:v>
                </c:pt>
                <c:pt idx="3">
                  <c:v>Skott 4</c:v>
                </c:pt>
                <c:pt idx="4">
                  <c:v>Skott 5</c:v>
                </c:pt>
                <c:pt idx="5">
                  <c:v>Skott 6</c:v>
                </c:pt>
                <c:pt idx="6">
                  <c:v>Skott 7</c:v>
                </c:pt>
                <c:pt idx="7">
                  <c:v>Skott 8</c:v>
                </c:pt>
                <c:pt idx="8">
                  <c:v>Skott 9</c:v>
                </c:pt>
                <c:pt idx="9">
                  <c:v>Skott 10</c:v>
                </c:pt>
                <c:pt idx="10">
                  <c:v>Totalt</c:v>
                </c:pt>
                <c:pt idx="11">
                  <c:v>Medelvärde</c:v>
                </c:pt>
                <c:pt idx="12">
                  <c:v>Tavla Typ</c:v>
                </c:pt>
              </c:strCache>
            </c:strRef>
          </c:cat>
          <c:val>
            <c:numRef>
              <c:f>Blad1!$H$3:$H$15</c:f>
              <c:numCache>
                <c:formatCode>0.00%</c:formatCode>
                <c:ptCount val="13"/>
                <c:pt idx="0">
                  <c:v>0.12857142857142856</c:v>
                </c:pt>
                <c:pt idx="1">
                  <c:v>4.2857142857142858E-2</c:v>
                </c:pt>
                <c:pt idx="2">
                  <c:v>0.12857142857142856</c:v>
                </c:pt>
                <c:pt idx="3">
                  <c:v>0.11428571428571428</c:v>
                </c:pt>
                <c:pt idx="4">
                  <c:v>8.5714285714285715E-2</c:v>
                </c:pt>
                <c:pt idx="5">
                  <c:v>0.11428571428571428</c:v>
                </c:pt>
                <c:pt idx="6">
                  <c:v>5.7142857142857141E-2</c:v>
                </c:pt>
                <c:pt idx="7">
                  <c:v>0.11428571428571428</c:v>
                </c:pt>
                <c:pt idx="8">
                  <c:v>0.12857142857142856</c:v>
                </c:pt>
                <c:pt idx="9">
                  <c:v>8.5714285714285715E-2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A1-4EDA-A74A-7ED61CFC0DA8}"/>
            </c:ext>
          </c:extLst>
        </c:ser>
        <c:ser>
          <c:idx val="6"/>
          <c:order val="6"/>
          <c:tx>
            <c:strRef>
              <c:f>Blad1!$I$2</c:f>
              <c:strCache>
                <c:ptCount val="1"/>
                <c:pt idx="0">
                  <c:v>Tavla 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Blad1!$B$3:$B$15</c:f>
              <c:strCache>
                <c:ptCount val="13"/>
                <c:pt idx="0">
                  <c:v>Skott 1</c:v>
                </c:pt>
                <c:pt idx="1">
                  <c:v>Skott 2</c:v>
                </c:pt>
                <c:pt idx="2">
                  <c:v>Skott 3</c:v>
                </c:pt>
                <c:pt idx="3">
                  <c:v>Skott 4</c:v>
                </c:pt>
                <c:pt idx="4">
                  <c:v>Skott 5</c:v>
                </c:pt>
                <c:pt idx="5">
                  <c:v>Skott 6</c:v>
                </c:pt>
                <c:pt idx="6">
                  <c:v>Skott 7</c:v>
                </c:pt>
                <c:pt idx="7">
                  <c:v>Skott 8</c:v>
                </c:pt>
                <c:pt idx="8">
                  <c:v>Skott 9</c:v>
                </c:pt>
                <c:pt idx="9">
                  <c:v>Skott 10</c:v>
                </c:pt>
                <c:pt idx="10">
                  <c:v>Totalt</c:v>
                </c:pt>
                <c:pt idx="11">
                  <c:v>Medelvärde</c:v>
                </c:pt>
                <c:pt idx="12">
                  <c:v>Tavla Typ</c:v>
                </c:pt>
              </c:strCache>
            </c:strRef>
          </c:cat>
          <c:val>
            <c:numRef>
              <c:f>Blad1!$I$3:$I$15</c:f>
              <c:numCache>
                <c:formatCode>General</c:formatCode>
                <c:ptCount val="13"/>
                <c:pt idx="0">
                  <c:v>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63</c:v>
                </c:pt>
                <c:pt idx="11">
                  <c:v>6.3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A1-4EDA-A74A-7ED61CFC0DA8}"/>
            </c:ext>
          </c:extLst>
        </c:ser>
        <c:ser>
          <c:idx val="7"/>
          <c:order val="7"/>
          <c:tx>
            <c:strRef>
              <c:f>Blad1!$J$2</c:f>
              <c:strCache>
                <c:ptCount val="1"/>
                <c:pt idx="0">
                  <c:v>Skottens procentsats 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Blad1!$B$3:$B$15</c:f>
              <c:strCache>
                <c:ptCount val="13"/>
                <c:pt idx="0">
                  <c:v>Skott 1</c:v>
                </c:pt>
                <c:pt idx="1">
                  <c:v>Skott 2</c:v>
                </c:pt>
                <c:pt idx="2">
                  <c:v>Skott 3</c:v>
                </c:pt>
                <c:pt idx="3">
                  <c:v>Skott 4</c:v>
                </c:pt>
                <c:pt idx="4">
                  <c:v>Skott 5</c:v>
                </c:pt>
                <c:pt idx="5">
                  <c:v>Skott 6</c:v>
                </c:pt>
                <c:pt idx="6">
                  <c:v>Skott 7</c:v>
                </c:pt>
                <c:pt idx="7">
                  <c:v>Skott 8</c:v>
                </c:pt>
                <c:pt idx="8">
                  <c:v>Skott 9</c:v>
                </c:pt>
                <c:pt idx="9">
                  <c:v>Skott 10</c:v>
                </c:pt>
                <c:pt idx="10">
                  <c:v>Totalt</c:v>
                </c:pt>
                <c:pt idx="11">
                  <c:v>Medelvärde</c:v>
                </c:pt>
                <c:pt idx="12">
                  <c:v>Tavla Typ</c:v>
                </c:pt>
              </c:strCache>
            </c:strRef>
          </c:cat>
          <c:val>
            <c:numRef>
              <c:f>Blad1!$J$3:$J$15</c:f>
              <c:numCache>
                <c:formatCode>0.00%</c:formatCode>
                <c:ptCount val="13"/>
                <c:pt idx="0">
                  <c:v>0</c:v>
                </c:pt>
                <c:pt idx="1">
                  <c:v>7.1428571428571425E-2</c:v>
                </c:pt>
                <c:pt idx="2">
                  <c:v>6.3492063492063489E-2</c:v>
                </c:pt>
                <c:pt idx="3">
                  <c:v>5.5555555555555552E-2</c:v>
                </c:pt>
                <c:pt idx="4">
                  <c:v>3.1746031746031744E-2</c:v>
                </c:pt>
                <c:pt idx="5">
                  <c:v>6.3492063492063489E-2</c:v>
                </c:pt>
                <c:pt idx="6">
                  <c:v>3.1746031746031744E-2</c:v>
                </c:pt>
                <c:pt idx="7">
                  <c:v>6.3492063492063489E-2</c:v>
                </c:pt>
                <c:pt idx="8">
                  <c:v>5.5555555555555552E-2</c:v>
                </c:pt>
                <c:pt idx="9">
                  <c:v>6.3492063492063489E-2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A1-4EDA-A74A-7ED61CFC0DA8}"/>
            </c:ext>
          </c:extLst>
        </c:ser>
        <c:ser>
          <c:idx val="8"/>
          <c:order val="8"/>
          <c:tx>
            <c:strRef>
              <c:f>Blad1!$K$2</c:f>
              <c:strCache>
                <c:ptCount val="1"/>
                <c:pt idx="0">
                  <c:v>total poäng-serie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Blad1!$B$3:$B$15</c:f>
              <c:strCache>
                <c:ptCount val="13"/>
                <c:pt idx="0">
                  <c:v>Skott 1</c:v>
                </c:pt>
                <c:pt idx="1">
                  <c:v>Skott 2</c:v>
                </c:pt>
                <c:pt idx="2">
                  <c:v>Skott 3</c:v>
                </c:pt>
                <c:pt idx="3">
                  <c:v>Skott 4</c:v>
                </c:pt>
                <c:pt idx="4">
                  <c:v>Skott 5</c:v>
                </c:pt>
                <c:pt idx="5">
                  <c:v>Skott 6</c:v>
                </c:pt>
                <c:pt idx="6">
                  <c:v>Skott 7</c:v>
                </c:pt>
                <c:pt idx="7">
                  <c:v>Skott 8</c:v>
                </c:pt>
                <c:pt idx="8">
                  <c:v>Skott 9</c:v>
                </c:pt>
                <c:pt idx="9">
                  <c:v>Skott 10</c:v>
                </c:pt>
                <c:pt idx="10">
                  <c:v>Totalt</c:v>
                </c:pt>
                <c:pt idx="11">
                  <c:v>Medelvärde</c:v>
                </c:pt>
                <c:pt idx="12">
                  <c:v>Tavla Typ</c:v>
                </c:pt>
              </c:strCache>
            </c:strRef>
          </c:cat>
          <c:val>
            <c:numRef>
              <c:f>Blad1!$K$3:$K$15</c:f>
              <c:numCache>
                <c:formatCode>0.00</c:formatCode>
                <c:ptCount val="13"/>
                <c:pt idx="0">
                  <c:v>22</c:v>
                </c:pt>
                <c:pt idx="1">
                  <c:v>25</c:v>
                </c:pt>
                <c:pt idx="2">
                  <c:v>32</c:v>
                </c:pt>
                <c:pt idx="3">
                  <c:v>35</c:v>
                </c:pt>
                <c:pt idx="4">
                  <c:v>25</c:v>
                </c:pt>
                <c:pt idx="5">
                  <c:v>26</c:v>
                </c:pt>
                <c:pt idx="6">
                  <c:v>21</c:v>
                </c:pt>
                <c:pt idx="7">
                  <c:v>31</c:v>
                </c:pt>
                <c:pt idx="8">
                  <c:v>24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A1-4EDA-A74A-7ED61CFC0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3688136"/>
        <c:axId val="573690760"/>
      </c:barChart>
      <c:lineChart>
        <c:grouping val="standard"/>
        <c:varyColors val="0"/>
        <c:ser>
          <c:idx val="9"/>
          <c:order val="9"/>
          <c:tx>
            <c:strRef>
              <c:f>Blad1!$L$2</c:f>
              <c:strCache>
                <c:ptCount val="1"/>
                <c:pt idx="0">
                  <c:v>Total Procent diff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Blad1!$B$3:$B$15</c:f>
              <c:strCache>
                <c:ptCount val="13"/>
                <c:pt idx="0">
                  <c:v>Skott 1</c:v>
                </c:pt>
                <c:pt idx="1">
                  <c:v>Skott 2</c:v>
                </c:pt>
                <c:pt idx="2">
                  <c:v>Skott 3</c:v>
                </c:pt>
                <c:pt idx="3">
                  <c:v>Skott 4</c:v>
                </c:pt>
                <c:pt idx="4">
                  <c:v>Skott 5</c:v>
                </c:pt>
                <c:pt idx="5">
                  <c:v>Skott 6</c:v>
                </c:pt>
                <c:pt idx="6">
                  <c:v>Skott 7</c:v>
                </c:pt>
                <c:pt idx="7">
                  <c:v>Skott 8</c:v>
                </c:pt>
                <c:pt idx="8">
                  <c:v>Skott 9</c:v>
                </c:pt>
                <c:pt idx="9">
                  <c:v>Skott 10</c:v>
                </c:pt>
                <c:pt idx="10">
                  <c:v>Totalt</c:v>
                </c:pt>
                <c:pt idx="11">
                  <c:v>Medelvärde</c:v>
                </c:pt>
                <c:pt idx="12">
                  <c:v>Tavla Typ</c:v>
                </c:pt>
              </c:strCache>
            </c:strRef>
          </c:cat>
          <c:val>
            <c:numRef>
              <c:f>Blad1!$L$3:$L$15</c:f>
              <c:numCache>
                <c:formatCode>0.00%</c:formatCode>
                <c:ptCount val="13"/>
                <c:pt idx="0">
                  <c:v>8.3969465648854963E-2</c:v>
                </c:pt>
                <c:pt idx="1">
                  <c:v>9.5419847328244281E-2</c:v>
                </c:pt>
                <c:pt idx="2">
                  <c:v>0.12213740458015267</c:v>
                </c:pt>
                <c:pt idx="3">
                  <c:v>0.13358778625954199</c:v>
                </c:pt>
                <c:pt idx="4">
                  <c:v>9.5419847328244281E-2</c:v>
                </c:pt>
                <c:pt idx="5">
                  <c:v>9.9236641221374045E-2</c:v>
                </c:pt>
                <c:pt idx="6">
                  <c:v>8.0152671755725186E-2</c:v>
                </c:pt>
                <c:pt idx="7">
                  <c:v>0.1183206106870229</c:v>
                </c:pt>
                <c:pt idx="8">
                  <c:v>9.1603053435114504E-2</c:v>
                </c:pt>
                <c:pt idx="9">
                  <c:v>8.0152671755725186E-2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A1-4EDA-A74A-7ED61CFC0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347872"/>
        <c:axId val="656353448"/>
      </c:lineChart>
      <c:catAx>
        <c:axId val="57368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73690760"/>
        <c:crosses val="autoZero"/>
        <c:auto val="1"/>
        <c:lblAlgn val="ctr"/>
        <c:lblOffset val="100"/>
        <c:noMultiLvlLbl val="0"/>
      </c:catAx>
      <c:valAx>
        <c:axId val="57369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73688136"/>
        <c:crosses val="autoZero"/>
        <c:crossBetween val="between"/>
      </c:valAx>
      <c:valAx>
        <c:axId val="656353448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56347872"/>
        <c:crosses val="max"/>
        <c:crossBetween val="between"/>
      </c:valAx>
      <c:catAx>
        <c:axId val="656347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635344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17</xdr:row>
      <xdr:rowOff>20107</xdr:rowOff>
    </xdr:from>
    <xdr:to>
      <xdr:col>12</xdr:col>
      <xdr:colOff>0</xdr:colOff>
      <xdr:row>33</xdr:row>
      <xdr:rowOff>10582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260A66E-6095-4395-855C-A5412AC000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C757F8-C561-41EC-B661-51DE53F5DD66}" name="Tabell3" displayName="Tabell3" ref="B2:L15" totalsRowShown="0" headerRowDxfId="12" dataDxfId="11">
  <autoFilter ref="B2:L15" xr:uid="{487F0A7D-F275-4FC9-AAE4-B7A0F8FF7C0F}"/>
  <tableColumns count="11">
    <tableColumn id="1" xr3:uid="{DA4F9939-D126-4217-8777-9B1C1C445571}" name="Skytteresultat 20180427" dataDxfId="10"/>
    <tableColumn id="2" xr3:uid="{11F69142-C253-46BA-A047-F7725EF6B698}" name="Tavla 1" dataDxfId="9"/>
    <tableColumn id="3" xr3:uid="{97C39293-FD90-4223-9B5E-3DDF2FC81E50}" name="Skottens procentsats" dataDxfId="8"/>
    <tableColumn id="4" xr3:uid="{7E4954E0-4708-4A87-B39F-3BA336AFE815}" name="Tavla 2" dataDxfId="7"/>
    <tableColumn id="5" xr3:uid="{FB19E635-9781-466D-AA7A-A080EFC1EC61}" name="Skottens procentsats 2" dataDxfId="6"/>
    <tableColumn id="6" xr3:uid="{77571BB7-2999-4858-8CFF-4C25E3B9EB8F}" name="Tavla 3" dataDxfId="5"/>
    <tableColumn id="7" xr3:uid="{F378F88E-05B7-4BE5-ABC5-57BCAEBB6209}" name="Skottens procentsats 3" dataDxfId="4"/>
    <tableColumn id="8" xr3:uid="{2F7D7CC5-711E-4189-B9B6-3AD18705CFBE}" name="Tavla 4" dataDxfId="3"/>
    <tableColumn id="9" xr3:uid="{B4D541DA-3B22-42E8-9413-90099187596F}" name="Skottens procentsats 4" dataDxfId="2"/>
    <tableColumn id="10" xr3:uid="{BC8E626C-4684-4830-B62D-B738DBF63765}" name="total poäng-serie" dataDxfId="1"/>
    <tableColumn id="11" xr3:uid="{62185452-2B0C-4CAC-875D-16ADA1AA2970}" name="Total Procent diff" dataDxfId="0"/>
  </tableColumns>
  <tableStyleInfo name="TableStyleMedium22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23F66-6982-49BB-B265-7BE160049EBD}">
  <dimension ref="B2:L15"/>
  <sheetViews>
    <sheetView showGridLines="0" tabSelected="1" zoomScale="90" zoomScaleNormal="90" workbookViewId="0">
      <selection activeCell="L35" sqref="B2:L35"/>
    </sheetView>
  </sheetViews>
  <sheetFormatPr defaultRowHeight="15" x14ac:dyDescent="0.25"/>
  <cols>
    <col min="2" max="2" width="30.42578125" customWidth="1"/>
    <col min="3" max="3" width="18.42578125" customWidth="1"/>
    <col min="4" max="4" width="27.140625" customWidth="1"/>
    <col min="5" max="5" width="18.140625" customWidth="1"/>
    <col min="6" max="6" width="24.28515625" customWidth="1"/>
    <col min="7" max="7" width="18.140625" customWidth="1"/>
    <col min="8" max="8" width="24.28515625" customWidth="1"/>
    <col min="9" max="9" width="18.140625" customWidth="1"/>
    <col min="10" max="11" width="27.28515625" customWidth="1"/>
    <col min="12" max="12" width="24.7109375" customWidth="1"/>
  </cols>
  <sheetData>
    <row r="2" spans="2:12" ht="15.75" x14ac:dyDescent="0.25">
      <c r="B2" s="1" t="s">
        <v>24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22</v>
      </c>
      <c r="L2" s="1" t="s">
        <v>23</v>
      </c>
    </row>
    <row r="3" spans="2:12" ht="15.75" x14ac:dyDescent="0.25">
      <c r="B3" s="1" t="s">
        <v>8</v>
      </c>
      <c r="C3" s="1">
        <v>8</v>
      </c>
      <c r="D3" s="2">
        <f>SUM(Tabell3[[#This Row],[Tavla 1]])/SUBTOTAL(109,$C$4:$C$13)</f>
        <v>6.8965517241379309E-2</v>
      </c>
      <c r="E3" s="1">
        <v>5</v>
      </c>
      <c r="F3" s="2">
        <f>SUM(Tabell3[[#This Row],[Tavla 2]])/SUBTOTAL(109,$E$4:$E$13)</f>
        <v>3.875968992248062E-2</v>
      </c>
      <c r="G3" s="1">
        <v>9</v>
      </c>
      <c r="H3" s="2">
        <f>SUM(Tabell3[[#This Row],[Tavla 3]])/SUBTOTAL(109,$G$3:$G$12)</f>
        <v>0.12857142857142856</v>
      </c>
      <c r="I3" s="1">
        <v>0</v>
      </c>
      <c r="J3" s="2">
        <f>SUM(Tabell3[[#This Row],[Tavla 4]])/SUBTOTAL(109,$I$4:$I$13)</f>
        <v>0</v>
      </c>
      <c r="K3" s="3">
        <f>C3+E3+G3+I3</f>
        <v>22</v>
      </c>
      <c r="L3" s="2">
        <f>SUM(Tabell3[[#This Row],[total poäng-serie]])/SUBTOTAL(109,$K$3:$K$12)</f>
        <v>8.3969465648854963E-2</v>
      </c>
    </row>
    <row r="4" spans="2:12" ht="15.75" x14ac:dyDescent="0.25">
      <c r="B4" s="1" t="s">
        <v>9</v>
      </c>
      <c r="C4" s="1">
        <v>7</v>
      </c>
      <c r="D4" s="2">
        <f>SUM(Tabell3[[#This Row],[Tavla 1]])/SUBTOTAL(109,$C$4:$C$13)</f>
        <v>6.0344827586206899E-2</v>
      </c>
      <c r="E4" s="1">
        <v>6</v>
      </c>
      <c r="F4" s="2">
        <f>SUM(Tabell3[[#This Row],[Tavla 2]])/SUBTOTAL(109,$E$4:$E$13)</f>
        <v>4.6511627906976744E-2</v>
      </c>
      <c r="G4" s="1">
        <v>3</v>
      </c>
      <c r="H4" s="2">
        <f>SUM(Tabell3[[#This Row],[Tavla 3]])/SUBTOTAL(109,$G$3:$G$12)</f>
        <v>4.2857142857142858E-2</v>
      </c>
      <c r="I4" s="1">
        <v>9</v>
      </c>
      <c r="J4" s="2">
        <f>SUM(Tabell3[[#This Row],[Tavla 4]])/SUBTOTAL(109,$I$4:$I$13)</f>
        <v>7.1428571428571425E-2</v>
      </c>
      <c r="K4" s="3">
        <f t="shared" ref="K4:K12" si="0">C4+E4+G4+I4</f>
        <v>25</v>
      </c>
      <c r="L4" s="2">
        <f>SUM(Tabell3[[#This Row],[total poäng-serie]])/SUBTOTAL(109,$K$3:$K$12)</f>
        <v>9.5419847328244281E-2</v>
      </c>
    </row>
    <row r="5" spans="2:12" ht="15.75" x14ac:dyDescent="0.25">
      <c r="B5" s="1" t="s">
        <v>10</v>
      </c>
      <c r="C5" s="1">
        <v>8</v>
      </c>
      <c r="D5" s="2">
        <f>SUM(Tabell3[[#This Row],[Tavla 1]])/SUBTOTAL(109,$C$4:$C$13)</f>
        <v>6.8965517241379309E-2</v>
      </c>
      <c r="E5" s="1">
        <v>7</v>
      </c>
      <c r="F5" s="2">
        <f>SUM(Tabell3[[#This Row],[Tavla 2]])/SUBTOTAL(109,$E$4:$E$13)</f>
        <v>5.4263565891472867E-2</v>
      </c>
      <c r="G5" s="1">
        <v>9</v>
      </c>
      <c r="H5" s="2">
        <f>SUM(Tabell3[[#This Row],[Tavla 3]])/SUBTOTAL(109,$G$3:$G$12)</f>
        <v>0.12857142857142856</v>
      </c>
      <c r="I5" s="1">
        <v>8</v>
      </c>
      <c r="J5" s="2">
        <f>SUM(Tabell3[[#This Row],[Tavla 4]])/SUBTOTAL(109,$I$4:$I$13)</f>
        <v>6.3492063492063489E-2</v>
      </c>
      <c r="K5" s="3">
        <f t="shared" si="0"/>
        <v>32</v>
      </c>
      <c r="L5" s="2">
        <f>SUM(Tabell3[[#This Row],[total poäng-serie]])/SUBTOTAL(109,$K$3:$K$12)</f>
        <v>0.12213740458015267</v>
      </c>
    </row>
    <row r="6" spans="2:12" ht="15.75" x14ac:dyDescent="0.25">
      <c r="B6" s="1" t="s">
        <v>11</v>
      </c>
      <c r="C6" s="1">
        <v>11</v>
      </c>
      <c r="D6" s="2">
        <f>SUM(Tabell3[[#This Row],[Tavla 1]])/SUBTOTAL(109,$C$4:$C$13)</f>
        <v>9.4827586206896547E-2</v>
      </c>
      <c r="E6" s="1">
        <v>9</v>
      </c>
      <c r="F6" s="2">
        <f>SUM(Tabell3[[#This Row],[Tavla 2]])/SUBTOTAL(109,$E$4:$E$13)</f>
        <v>6.9767441860465115E-2</v>
      </c>
      <c r="G6" s="1">
        <v>8</v>
      </c>
      <c r="H6" s="2">
        <f>SUM(Tabell3[[#This Row],[Tavla 3]])/SUBTOTAL(109,$G$3:$G$12)</f>
        <v>0.11428571428571428</v>
      </c>
      <c r="I6" s="1">
        <v>7</v>
      </c>
      <c r="J6" s="2">
        <f>SUM(Tabell3[[#This Row],[Tavla 4]])/SUBTOTAL(109,$I$4:$I$13)</f>
        <v>5.5555555555555552E-2</v>
      </c>
      <c r="K6" s="3">
        <f t="shared" si="0"/>
        <v>35</v>
      </c>
      <c r="L6" s="2">
        <f>SUM(Tabell3[[#This Row],[total poäng-serie]])/SUBTOTAL(109,$K$3:$K$12)</f>
        <v>0.13358778625954199</v>
      </c>
    </row>
    <row r="7" spans="2:12" ht="15.75" x14ac:dyDescent="0.25">
      <c r="B7" s="1" t="s">
        <v>12</v>
      </c>
      <c r="C7" s="1">
        <v>7</v>
      </c>
      <c r="D7" s="2">
        <f>SUM(Tabell3[[#This Row],[Tavla 1]])/SUBTOTAL(109,$C$4:$C$13)</f>
        <v>6.0344827586206899E-2</v>
      </c>
      <c r="E7" s="1">
        <v>8</v>
      </c>
      <c r="F7" s="2">
        <f>SUM(Tabell3[[#This Row],[Tavla 2]])/SUBTOTAL(109,$E$4:$E$13)</f>
        <v>6.2015503875968991E-2</v>
      </c>
      <c r="G7" s="1">
        <v>6</v>
      </c>
      <c r="H7" s="2">
        <f>SUM(Tabell3[[#This Row],[Tavla 3]])/SUBTOTAL(109,$G$3:$G$12)</f>
        <v>8.5714285714285715E-2</v>
      </c>
      <c r="I7" s="1">
        <v>4</v>
      </c>
      <c r="J7" s="2">
        <f>SUM(Tabell3[[#This Row],[Tavla 4]])/SUBTOTAL(109,$I$4:$I$13)</f>
        <v>3.1746031746031744E-2</v>
      </c>
      <c r="K7" s="3">
        <f t="shared" si="0"/>
        <v>25</v>
      </c>
      <c r="L7" s="2">
        <f>SUM(Tabell3[[#This Row],[total poäng-serie]])/SUBTOTAL(109,$K$3:$K$12)</f>
        <v>9.5419847328244281E-2</v>
      </c>
    </row>
    <row r="8" spans="2:12" ht="15.75" x14ac:dyDescent="0.25">
      <c r="B8" s="1" t="s">
        <v>13</v>
      </c>
      <c r="C8" s="1">
        <v>3</v>
      </c>
      <c r="D8" s="2">
        <f>SUM(Tabell3[[#This Row],[Tavla 1]])/SUBTOTAL(109,$C$4:$C$13)</f>
        <v>2.5862068965517241E-2</v>
      </c>
      <c r="E8" s="1">
        <v>7</v>
      </c>
      <c r="F8" s="2">
        <f>SUM(Tabell3[[#This Row],[Tavla 2]])/SUBTOTAL(109,$E$4:$E$13)</f>
        <v>5.4263565891472867E-2</v>
      </c>
      <c r="G8" s="1">
        <v>8</v>
      </c>
      <c r="H8" s="2">
        <f>SUM(Tabell3[[#This Row],[Tavla 3]])/SUBTOTAL(109,$G$3:$G$12)</f>
        <v>0.11428571428571428</v>
      </c>
      <c r="I8" s="1">
        <v>8</v>
      </c>
      <c r="J8" s="2">
        <f>SUM(Tabell3[[#This Row],[Tavla 4]])/SUBTOTAL(109,$I$4:$I$13)</f>
        <v>6.3492063492063489E-2</v>
      </c>
      <c r="K8" s="3">
        <f t="shared" si="0"/>
        <v>26</v>
      </c>
      <c r="L8" s="2">
        <f>SUM(Tabell3[[#This Row],[total poäng-serie]])/SUBTOTAL(109,$K$3:$K$12)</f>
        <v>9.9236641221374045E-2</v>
      </c>
    </row>
    <row r="9" spans="2:12" ht="15.75" x14ac:dyDescent="0.25">
      <c r="B9" s="1" t="s">
        <v>14</v>
      </c>
      <c r="C9" s="1">
        <v>4</v>
      </c>
      <c r="D9" s="2">
        <f>SUM(Tabell3[[#This Row],[Tavla 1]])/SUBTOTAL(109,$C$4:$C$13)</f>
        <v>3.4482758620689655E-2</v>
      </c>
      <c r="E9" s="1">
        <v>9</v>
      </c>
      <c r="F9" s="2">
        <f>SUM(Tabell3[[#This Row],[Tavla 2]])/SUBTOTAL(109,$E$4:$E$13)</f>
        <v>6.9767441860465115E-2</v>
      </c>
      <c r="G9" s="1">
        <v>4</v>
      </c>
      <c r="H9" s="2">
        <f>SUM(Tabell3[[#This Row],[Tavla 3]])/SUBTOTAL(109,$G$3:$G$12)</f>
        <v>5.7142857142857141E-2</v>
      </c>
      <c r="I9" s="1">
        <v>4</v>
      </c>
      <c r="J9" s="2">
        <f>SUM(Tabell3[[#This Row],[Tavla 4]])/SUBTOTAL(109,$I$4:$I$13)</f>
        <v>3.1746031746031744E-2</v>
      </c>
      <c r="K9" s="3">
        <f t="shared" si="0"/>
        <v>21</v>
      </c>
      <c r="L9" s="2">
        <f>SUM(Tabell3[[#This Row],[total poäng-serie]])/SUBTOTAL(109,$K$3:$K$12)</f>
        <v>8.0152671755725186E-2</v>
      </c>
    </row>
    <row r="10" spans="2:12" ht="15.75" x14ac:dyDescent="0.25">
      <c r="B10" s="1" t="s">
        <v>15</v>
      </c>
      <c r="C10" s="1">
        <v>6</v>
      </c>
      <c r="D10" s="2">
        <f>SUM(Tabell3[[#This Row],[Tavla 1]])/SUBTOTAL(109,$C$4:$C$13)</f>
        <v>5.1724137931034482E-2</v>
      </c>
      <c r="E10" s="1">
        <v>9</v>
      </c>
      <c r="F10" s="2">
        <f>SUM(Tabell3[[#This Row],[Tavla 2]])/SUBTOTAL(109,$E$4:$E$13)</f>
        <v>6.9767441860465115E-2</v>
      </c>
      <c r="G10" s="1">
        <v>8</v>
      </c>
      <c r="H10" s="2">
        <f>SUM(Tabell3[[#This Row],[Tavla 3]])/SUBTOTAL(109,$G$3:$G$12)</f>
        <v>0.11428571428571428</v>
      </c>
      <c r="I10" s="1">
        <v>8</v>
      </c>
      <c r="J10" s="2">
        <f>SUM(Tabell3[[#This Row],[Tavla 4]])/SUBTOTAL(109,$I$4:$I$13)</f>
        <v>6.3492063492063489E-2</v>
      </c>
      <c r="K10" s="3">
        <f t="shared" si="0"/>
        <v>31</v>
      </c>
      <c r="L10" s="2">
        <f>SUM(Tabell3[[#This Row],[total poäng-serie]])/SUBTOTAL(109,$K$3:$K$12)</f>
        <v>0.1183206106870229</v>
      </c>
    </row>
    <row r="11" spans="2:12" ht="15.75" x14ac:dyDescent="0.25">
      <c r="B11" s="1" t="s">
        <v>16</v>
      </c>
      <c r="C11" s="1">
        <v>8</v>
      </c>
      <c r="D11" s="2">
        <f>SUM(Tabell3[[#This Row],[Tavla 1]])/SUBTOTAL(109,$C$4:$C$13)</f>
        <v>6.8965517241379309E-2</v>
      </c>
      <c r="E11" s="1">
        <v>0</v>
      </c>
      <c r="F11" s="2">
        <f>SUM(Tabell3[[#This Row],[Tavla 2]])/SUBTOTAL(109,$E$4:$E$13)</f>
        <v>0</v>
      </c>
      <c r="G11" s="1">
        <v>9</v>
      </c>
      <c r="H11" s="2">
        <f>SUM(Tabell3[[#This Row],[Tavla 3]])/SUBTOTAL(109,$G$3:$G$12)</f>
        <v>0.12857142857142856</v>
      </c>
      <c r="I11" s="1">
        <v>7</v>
      </c>
      <c r="J11" s="2">
        <f>SUM(Tabell3[[#This Row],[Tavla 4]])/SUBTOTAL(109,$I$4:$I$13)</f>
        <v>5.5555555555555552E-2</v>
      </c>
      <c r="K11" s="3">
        <f t="shared" si="0"/>
        <v>24</v>
      </c>
      <c r="L11" s="2">
        <f>SUM(Tabell3[[#This Row],[total poäng-serie]])/SUBTOTAL(109,$K$3:$K$12)</f>
        <v>9.1603053435114504E-2</v>
      </c>
    </row>
    <row r="12" spans="2:12" ht="15.75" x14ac:dyDescent="0.25">
      <c r="B12" s="1" t="s">
        <v>17</v>
      </c>
      <c r="C12" s="1">
        <v>0</v>
      </c>
      <c r="D12" s="2">
        <f>SUM(Tabell3[[#This Row],[Tavla 1]])/SUBTOTAL(109,$C$4:$C$13)</f>
        <v>0</v>
      </c>
      <c r="E12" s="1">
        <v>7</v>
      </c>
      <c r="F12" s="2">
        <f>SUM(Tabell3[[#This Row],[Tavla 2]])/SUBTOTAL(109,$E$4:$E$13)</f>
        <v>5.4263565891472867E-2</v>
      </c>
      <c r="G12" s="1">
        <v>6</v>
      </c>
      <c r="H12" s="2">
        <f>SUM(Tabell3[[#This Row],[Tavla 3]])/SUBTOTAL(109,$G$3:$G$12)</f>
        <v>8.5714285714285715E-2</v>
      </c>
      <c r="I12" s="1">
        <v>8</v>
      </c>
      <c r="J12" s="2">
        <f>SUM(Tabell3[[#This Row],[Tavla 4]])/SUBTOTAL(109,$I$4:$I$13)</f>
        <v>6.3492063492063489E-2</v>
      </c>
      <c r="K12" s="3">
        <f t="shared" si="0"/>
        <v>21</v>
      </c>
      <c r="L12" s="2">
        <f>SUM(Tabell3[[#This Row],[total poäng-serie]])/SUBTOTAL(109,$K$3:$K$12)</f>
        <v>8.0152671755725186E-2</v>
      </c>
    </row>
    <row r="13" spans="2:12" ht="15.75" x14ac:dyDescent="0.25">
      <c r="B13" s="1" t="s">
        <v>18</v>
      </c>
      <c r="C13" s="1">
        <f>SUM(C3:C12)</f>
        <v>62</v>
      </c>
      <c r="D13" s="1"/>
      <c r="E13" s="1">
        <f>SUM(E3:E12)</f>
        <v>67</v>
      </c>
      <c r="F13" s="1"/>
      <c r="G13" s="1">
        <f>SUM(G3:G12)</f>
        <v>70</v>
      </c>
      <c r="H13" s="1"/>
      <c r="I13" s="1">
        <f>SUM(I3:I12)</f>
        <v>63</v>
      </c>
      <c r="J13" s="1"/>
      <c r="K13" s="1"/>
      <c r="L13" s="1"/>
    </row>
    <row r="14" spans="2:12" ht="15.75" x14ac:dyDescent="0.25">
      <c r="B14" s="1" t="s">
        <v>19</v>
      </c>
      <c r="C14" s="1">
        <f>SUBTOTAL(101,C3:C12)</f>
        <v>6.2</v>
      </c>
      <c r="D14" s="1"/>
      <c r="E14" s="1">
        <f>SUBTOTAL(101,E3:E12)</f>
        <v>6.7</v>
      </c>
      <c r="F14" s="1"/>
      <c r="G14" s="1">
        <f>SUBTOTAL(101,G3:G12)</f>
        <v>7</v>
      </c>
      <c r="H14" s="1"/>
      <c r="I14" s="1">
        <f>SUBTOTAL(101,I3:I12)</f>
        <v>6.3</v>
      </c>
      <c r="J14" s="1"/>
      <c r="K14" s="1"/>
      <c r="L14" s="1"/>
    </row>
    <row r="15" spans="2:12" ht="15.75" x14ac:dyDescent="0.25">
      <c r="B15" s="1" t="s">
        <v>20</v>
      </c>
      <c r="C15" s="1" t="s">
        <v>21</v>
      </c>
      <c r="D15" s="1"/>
      <c r="E15" s="1" t="s">
        <v>21</v>
      </c>
      <c r="F15" s="1"/>
      <c r="G15" s="1" t="s">
        <v>21</v>
      </c>
      <c r="H15" s="1"/>
      <c r="I15" s="1" t="s">
        <v>21</v>
      </c>
      <c r="J15" s="1"/>
      <c r="K15" s="1"/>
      <c r="L15" s="1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Johnatan Davis</dc:creator>
  <cp:lastModifiedBy>Johnatan Davis</cp:lastModifiedBy>
  <dcterms:created xsi:type="dcterms:W3CDTF">2018-04-27T14:24:18Z</dcterms:created>
  <dcterms:modified xsi:type="dcterms:W3CDTF">2018-04-27T15:15:22Z</dcterms:modified>
</cp:coreProperties>
</file>